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u-my.sharepoint.com/personal/aubreerasmussen_suu_edu/Documents/Desktop/"/>
    </mc:Choice>
  </mc:AlternateContent>
  <xr:revisionPtr revIDLastSave="2" documentId="11_99806366266FE3B9372AFBAA48EE35C04C5FA398" xr6:coauthVersionLast="47" xr6:coauthVersionMax="47" xr10:uidLastSave="{7BFE5D47-1B99-414C-A7E8-01C6F90569AE}"/>
  <workbookProtection workbookAlgorithmName="SHA-512" workbookHashValue="TOUis9u4om8/Uq9zHZtLTQy14qGBqUabOznBQR/JxQpPmsVK05smcr+UnSLzgWIiI0/QHOUkMRaKDRAiSoo5RA==" workbookSaltValue="1mS7GL45LbPKGL2JPT7CIg==" workbookSpinCount="100000" lockStructure="1"/>
  <bookViews>
    <workbookView xWindow="11565" yWindow="900" windowWidth="32655" windowHeight="21525" xr2:uid="{00000000-000D-0000-FFFF-FFFF00000000}"/>
  </bookViews>
  <sheets>
    <sheet name="Revision Form" sheetId="1" r:id="rId1"/>
    <sheet name="Common Acct Codes" sheetId="3" r:id="rId2"/>
  </sheets>
  <externalReferences>
    <externalReference r:id="rId3"/>
  </externalReferences>
  <definedNames>
    <definedName name="_xlnm._FilterDatabase" localSheetId="0" hidden="1">'Revision Form'!$A$12:$B$14</definedName>
    <definedName name="_xlnm.Print_Area" localSheetId="0">'Revision Form'!$A$1:$M$56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D15" i="1" l="1"/>
  <c r="D16" i="1"/>
  <c r="D17" i="1"/>
  <c r="D18" i="1"/>
  <c r="D19" i="1"/>
  <c r="D20" i="1"/>
  <c r="D14" i="1"/>
  <c r="D21" i="1"/>
  <c r="M37" i="1" l="1"/>
  <c r="M38" i="1"/>
  <c r="M39" i="1"/>
  <c r="M40" i="1"/>
  <c r="D37" i="1" l="1"/>
  <c r="D38" i="1"/>
  <c r="D39" i="1"/>
  <c r="D40" i="1"/>
  <c r="D41" i="1"/>
  <c r="D42" i="1"/>
  <c r="D43" i="1"/>
  <c r="D36" i="1"/>
  <c r="D30" i="1"/>
  <c r="D31" i="1"/>
  <c r="D32" i="1"/>
  <c r="D33" i="1"/>
  <c r="D34" i="1"/>
  <c r="D29" i="1"/>
  <c r="I44" i="1" l="1"/>
  <c r="K44" i="1"/>
  <c r="M31" i="1"/>
  <c r="M41" i="1" l="1"/>
  <c r="M34" i="1"/>
  <c r="M29" i="1"/>
  <c r="M30" i="1"/>
  <c r="M32" i="1"/>
  <c r="M33" i="1"/>
  <c r="M27" i="1"/>
  <c r="M15" i="1"/>
  <c r="M16" i="1"/>
  <c r="M17" i="1"/>
  <c r="M18" i="1"/>
  <c r="M36" i="1" l="1"/>
  <c r="M26" i="1"/>
  <c r="M10" i="1" l="1"/>
  <c r="J46" i="1"/>
  <c r="J48" i="1" s="1"/>
  <c r="L46" i="1"/>
  <c r="L48" i="1" s="1"/>
  <c r="M43" i="1" l="1"/>
  <c r="M42" i="1"/>
  <c r="M19" i="1"/>
  <c r="M20" i="1"/>
  <c r="M14" i="1"/>
  <c r="K21" i="1"/>
  <c r="I21" i="1"/>
  <c r="M44" i="1" l="1"/>
  <c r="I46" i="1"/>
  <c r="I48" i="1" s="1"/>
  <c r="M21" i="1"/>
  <c r="M46" i="1" l="1"/>
  <c r="M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SUU</author>
    <author>MJA</author>
  </authors>
  <commentList>
    <comment ref="I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Can be found in Native Banner Screen: FGITBSR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Contact Budget Office for benefit calculation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Contact Budget Office for benefit calculation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Benefit Calculation 8%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Benefit Calculation 22%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Benefit Calculation 22%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Benefit Calculation 8%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Benefit Calculation 5%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<sst xmlns="http://schemas.openxmlformats.org/spreadsheetml/2006/main" count="101" uniqueCount="93">
  <si>
    <t>Account Index:</t>
  </si>
  <si>
    <t>Revenues - Specify Type</t>
  </si>
  <si>
    <t>Current Budget</t>
  </si>
  <si>
    <t>Adjustments</t>
  </si>
  <si>
    <t>New Budget</t>
  </si>
  <si>
    <t>Total Budget Revenues</t>
  </si>
  <si>
    <t>Total Budgeted Expenses</t>
  </si>
  <si>
    <t>Submitted By:</t>
  </si>
  <si>
    <t>Date:</t>
  </si>
  <si>
    <t>Approved By:</t>
  </si>
  <si>
    <t>Budget Office:</t>
  </si>
  <si>
    <t>Organization:</t>
  </si>
  <si>
    <t>Program:</t>
  </si>
  <si>
    <t>SUU: NON-APPROPRIATED BUDGET REVISION</t>
  </si>
  <si>
    <t xml:space="preserve">Fund: </t>
  </si>
  <si>
    <t>Beginning Fund Balance</t>
  </si>
  <si>
    <t>Projected Change in Fund Balance</t>
  </si>
  <si>
    <t>Projected Ending Fund Balance</t>
  </si>
  <si>
    <t>Description</t>
  </si>
  <si>
    <t xml:space="preserve">Acct </t>
  </si>
  <si>
    <t>Expenses -  Specify Type</t>
  </si>
  <si>
    <t>Account Code</t>
  </si>
  <si>
    <t>Student Fees Fall</t>
  </si>
  <si>
    <t>Student Fees Spring</t>
  </si>
  <si>
    <t>Current Expense</t>
  </si>
  <si>
    <t>Student Fees Summer</t>
  </si>
  <si>
    <t>Travel</t>
  </si>
  <si>
    <t>Student Fees P.T.</t>
  </si>
  <si>
    <t>Capital Outlay</t>
  </si>
  <si>
    <t xml:space="preserve">Course Fees </t>
  </si>
  <si>
    <t>Federal Grants</t>
  </si>
  <si>
    <t>State Grants</t>
  </si>
  <si>
    <t>Other Grants</t>
  </si>
  <si>
    <t>Benefits</t>
  </si>
  <si>
    <t>Federal Contracts</t>
  </si>
  <si>
    <t>State Contracts</t>
  </si>
  <si>
    <t>Other Contracts</t>
  </si>
  <si>
    <t>Gifts</t>
  </si>
  <si>
    <t>Fees-Application</t>
  </si>
  <si>
    <t>Fees-Drop/Add</t>
  </si>
  <si>
    <t>Fees-Graduation</t>
  </si>
  <si>
    <t>Fees-Handling Charge</t>
  </si>
  <si>
    <t>Fees-Late Payment</t>
  </si>
  <si>
    <t>Fees-Registration</t>
  </si>
  <si>
    <t>Fees-Special Teaching</t>
  </si>
  <si>
    <t>Fees-Testing</t>
  </si>
  <si>
    <t>Fees-Traffic Fines</t>
  </si>
  <si>
    <t>Fees-Miscellaneous</t>
  </si>
  <si>
    <t>Sales and Services</t>
  </si>
  <si>
    <t>Advertising</t>
  </si>
  <si>
    <t>Commissions</t>
  </si>
  <si>
    <t>Admissions-Special Events</t>
  </si>
  <si>
    <t>Admissions-Other</t>
  </si>
  <si>
    <t>Rent-Equipment</t>
  </si>
  <si>
    <t>Rent-Facilities</t>
  </si>
  <si>
    <t>Rent-Other</t>
  </si>
  <si>
    <t>Sales-Art</t>
  </si>
  <si>
    <t>Sales-Other</t>
  </si>
  <si>
    <t>Investment Income</t>
  </si>
  <si>
    <t>Endowment Income</t>
  </si>
  <si>
    <t>Inter-Department Revenue</t>
  </si>
  <si>
    <t>DESCRIPTION</t>
  </si>
  <si>
    <t>Budget Revenue Acct Codes</t>
  </si>
  <si>
    <t xml:space="preserve">  Current, Travel, Capital &amp; Scholarships</t>
  </si>
  <si>
    <t>Benefit Eligible Salaries</t>
  </si>
  <si>
    <r>
      <rPr>
        <sz val="12"/>
        <color theme="1"/>
        <rFont val="Calibri"/>
        <family val="2"/>
        <scheme val="minor"/>
      </rPr>
      <t>Benefits</t>
    </r>
    <r>
      <rPr>
        <i/>
        <sz val="12"/>
        <color theme="1"/>
        <rFont val="Calibri"/>
        <family val="2"/>
        <scheme val="minor"/>
      </rPr>
      <t xml:space="preserve"> - Full time benefits eligible salary</t>
    </r>
  </si>
  <si>
    <t>Cost of Goods Sold</t>
  </si>
  <si>
    <t>Scholarships &amp; Fellowships</t>
  </si>
  <si>
    <t>Indirect Costs</t>
  </si>
  <si>
    <t>From Current Restricted</t>
  </si>
  <si>
    <t>From Auxiliary</t>
  </si>
  <si>
    <t>From Endowment</t>
  </si>
  <si>
    <t>From Unexpended Plant</t>
  </si>
  <si>
    <t>To Curr Unrestricted-E&amp;G</t>
  </si>
  <si>
    <t>To Curr Unrestricted-Other</t>
  </si>
  <si>
    <t>To Auxiliary</t>
  </si>
  <si>
    <t>To Unexpended Plant</t>
  </si>
  <si>
    <t>To Renewal &amp; Replacement</t>
  </si>
  <si>
    <t>Salaries</t>
  </si>
  <si>
    <t>Adjunct Faculty</t>
  </si>
  <si>
    <t>Overload Teaching</t>
  </si>
  <si>
    <t>Overload Non-teaching</t>
  </si>
  <si>
    <t>Mobile Communications</t>
  </si>
  <si>
    <t>Revenues</t>
  </si>
  <si>
    <t>Expenses</t>
  </si>
  <si>
    <t xml:space="preserve">  Salaries, Hourly Wages &amp; Benefits</t>
  </si>
  <si>
    <t>From Current Unrestricted-E&amp;G</t>
  </si>
  <si>
    <t>From Current Unrestricted-Other</t>
  </si>
  <si>
    <t>Hourly Wages</t>
  </si>
  <si>
    <t>Gift in Kind</t>
  </si>
  <si>
    <t>Gift-in-Kind Operating</t>
  </si>
  <si>
    <t>Fiscal Year:</t>
  </si>
  <si>
    <t>Fund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</si>
</sst>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00000"/>
    <numFmt numFmtId="166" formatCode="00000"/>
    <numFmt numFmtId="167" formatCode="00"/>
    <numFmt numFmtId="168" formatCode="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rebuchet MS"/>
      <family val="2"/>
    </font>
    <font>
      <b/>
      <sz val="10"/>
      <name val="Trebuchet MS"/>
      <family val="2"/>
    </font>
    <font>
      <sz val="18"/>
      <name val="Trebuchet MS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Trebuchet MS"/>
      <family val="2"/>
    </font>
    <font>
      <u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24">
    <xf numFmtId="0" fontId="0" fillId="0" borderId="0" xfId="0"/>
    <xf numFmtId="164" fontId="3" fillId="3" borderId="0" xfId="3" applyNumberFormat="1" applyFont="1" applyFill="1" applyBorder="1" applyAlignment="1" applyProtection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/>
    <xf numFmtId="0" fontId="3" fillId="3" borderId="0" xfId="2" applyFill="1"/>
    <xf numFmtId="0" fontId="4" fillId="3" borderId="0" xfId="2" applyFont="1" applyFill="1"/>
    <xf numFmtId="0" fontId="7" fillId="0" borderId="0" xfId="0" applyFont="1"/>
    <xf numFmtId="43" fontId="2" fillId="0" borderId="2" xfId="1" applyFont="1" applyBorder="1" applyAlignment="1" applyProtection="1"/>
    <xf numFmtId="164" fontId="2" fillId="2" borderId="1" xfId="1" applyNumberFormat="1" applyFont="1" applyFill="1" applyBorder="1" applyProtection="1">
      <protection locked="0"/>
    </xf>
    <xf numFmtId="164" fontId="2" fillId="0" borderId="0" xfId="1" applyNumberFormat="1" applyFont="1" applyBorder="1" applyProtection="1"/>
    <xf numFmtId="164" fontId="2" fillId="2" borderId="3" xfId="1" applyNumberFormat="1" applyFont="1" applyFill="1" applyBorder="1" applyProtection="1">
      <protection locked="0"/>
    </xf>
    <xf numFmtId="164" fontId="2" fillId="0" borderId="4" xfId="1" applyNumberFormat="1" applyFont="1" applyBorder="1" applyProtection="1"/>
    <xf numFmtId="164" fontId="2" fillId="0" borderId="4" xfId="1" applyNumberFormat="1" applyFont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/>
    <xf numFmtId="43" fontId="2" fillId="0" borderId="0" xfId="1" applyFont="1" applyBorder="1" applyAlignment="1" applyProtection="1"/>
    <xf numFmtId="164" fontId="2" fillId="0" borderId="0" xfId="1" applyNumberFormat="1" applyFont="1" applyFill="1" applyBorder="1" applyAlignment="1" applyProtection="1"/>
    <xf numFmtId="164" fontId="2" fillId="2" borderId="3" xfId="1" applyNumberFormat="1" applyFont="1" applyFill="1" applyBorder="1" applyAlignment="1" applyProtection="1">
      <protection locked="0"/>
    </xf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3" fontId="0" fillId="0" borderId="0" xfId="1" applyFont="1" applyBorder="1" applyProtection="1"/>
    <xf numFmtId="168" fontId="2" fillId="2" borderId="1" xfId="0" applyNumberFormat="1" applyFont="1" applyFill="1" applyBorder="1" applyProtection="1">
      <protection locked="0"/>
    </xf>
    <xf numFmtId="168" fontId="2" fillId="2" borderId="3" xfId="0" applyNumberFormat="1" applyFont="1" applyFill="1" applyBorder="1" applyProtection="1">
      <protection locked="0"/>
    </xf>
    <xf numFmtId="168" fontId="2" fillId="2" borderId="3" xfId="0" applyNumberFormat="1" applyFont="1" applyFill="1" applyBorder="1" applyAlignment="1" applyProtection="1">
      <alignment horizontal="left"/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7" fillId="5" borderId="0" xfId="0" applyFont="1" applyFill="1"/>
    <xf numFmtId="0" fontId="2" fillId="5" borderId="0" xfId="0" applyFont="1" applyFill="1"/>
    <xf numFmtId="168" fontId="2" fillId="2" borderId="1" xfId="0" applyNumberFormat="1" applyFont="1" applyFill="1" applyBorder="1" applyAlignment="1">
      <alignment horizontal="left"/>
    </xf>
    <xf numFmtId="168" fontId="2" fillId="2" borderId="3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164" fontId="2" fillId="0" borderId="1" xfId="1" applyNumberFormat="1" applyFont="1" applyFill="1" applyBorder="1" applyProtection="1">
      <protection hidden="1"/>
    </xf>
    <xf numFmtId="0" fontId="0" fillId="6" borderId="8" xfId="0" applyFill="1" applyBorder="1"/>
    <xf numFmtId="0" fontId="0" fillId="6" borderId="0" xfId="0" applyFill="1" applyAlignment="1">
      <alignment horizontal="center"/>
    </xf>
    <xf numFmtId="0" fontId="12" fillId="6" borderId="0" xfId="0" applyFont="1" applyFill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2" applyFill="1" applyAlignment="1">
      <alignment horizontal="right"/>
    </xf>
    <xf numFmtId="0" fontId="5" fillId="0" borderId="10" xfId="2" applyFont="1" applyBorder="1" applyAlignment="1">
      <alignment wrapText="1"/>
    </xf>
    <xf numFmtId="0" fontId="5" fillId="0" borderId="0" xfId="2" applyFont="1" applyAlignment="1">
      <alignment wrapText="1"/>
    </xf>
    <xf numFmtId="0" fontId="6" fillId="0" borderId="5" xfId="0" applyFont="1" applyBorder="1"/>
    <xf numFmtId="0" fontId="6" fillId="0" borderId="6" xfId="0" applyFont="1" applyBorder="1"/>
    <xf numFmtId="0" fontId="7" fillId="0" borderId="7" xfId="0" applyFont="1" applyBorder="1"/>
    <xf numFmtId="43" fontId="12" fillId="0" borderId="7" xfId="1" applyFont="1" applyBorder="1" applyProtection="1"/>
    <xf numFmtId="0" fontId="5" fillId="0" borderId="1" xfId="2" applyFont="1" applyBorder="1" applyAlignment="1">
      <alignment wrapText="1"/>
    </xf>
    <xf numFmtId="0" fontId="0" fillId="0" borderId="12" xfId="0" applyBorder="1"/>
    <xf numFmtId="0" fontId="2" fillId="0" borderId="10" xfId="0" applyFont="1" applyBorder="1"/>
    <xf numFmtId="165" fontId="2" fillId="0" borderId="12" xfId="0" applyNumberFormat="1" applyFont="1" applyBorder="1"/>
    <xf numFmtId="166" fontId="2" fillId="0" borderId="12" xfId="0" applyNumberFormat="1" applyFont="1" applyBorder="1"/>
    <xf numFmtId="0" fontId="2" fillId="0" borderId="10" xfId="0" applyFont="1" applyBorder="1" applyAlignment="1">
      <alignment horizontal="left"/>
    </xf>
    <xf numFmtId="167" fontId="2" fillId="0" borderId="12" xfId="0" applyNumberFormat="1" applyFont="1" applyBorder="1"/>
    <xf numFmtId="0" fontId="7" fillId="0" borderId="10" xfId="0" applyFont="1" applyBorder="1"/>
    <xf numFmtId="164" fontId="2" fillId="0" borderId="17" xfId="1" applyNumberFormat="1" applyFont="1" applyBorder="1" applyAlignment="1" applyProtection="1"/>
    <xf numFmtId="164" fontId="2" fillId="0" borderId="12" xfId="1" applyNumberFormat="1" applyFont="1" applyBorder="1" applyAlignment="1" applyProtection="1"/>
    <xf numFmtId="43" fontId="0" fillId="0" borderId="12" xfId="1" applyFont="1" applyBorder="1" applyProtection="1"/>
    <xf numFmtId="43" fontId="12" fillId="0" borderId="18" xfId="1" applyFont="1" applyBorder="1" applyProtection="1"/>
    <xf numFmtId="164" fontId="2" fillId="4" borderId="15" xfId="1" applyNumberFormat="1" applyFont="1" applyFill="1" applyBorder="1" applyProtection="1"/>
    <xf numFmtId="164" fontId="2" fillId="4" borderId="17" xfId="1" applyNumberFormat="1" applyFont="1" applyFill="1" applyBorder="1" applyProtection="1"/>
    <xf numFmtId="164" fontId="2" fillId="0" borderId="19" xfId="1" applyNumberFormat="1" applyFont="1" applyBorder="1" applyProtection="1"/>
    <xf numFmtId="0" fontId="7" fillId="5" borderId="10" xfId="0" applyFont="1" applyFill="1" applyBorder="1"/>
    <xf numFmtId="43" fontId="0" fillId="5" borderId="12" xfId="1" applyFont="1" applyFill="1" applyBorder="1" applyProtection="1"/>
    <xf numFmtId="0" fontId="8" fillId="0" borderId="10" xfId="0" applyFont="1" applyBorder="1"/>
    <xf numFmtId="0" fontId="0" fillId="0" borderId="10" xfId="0" applyBorder="1"/>
    <xf numFmtId="0" fontId="0" fillId="2" borderId="0" xfId="0" applyFill="1" applyProtection="1">
      <protection locked="0"/>
    </xf>
    <xf numFmtId="164" fontId="2" fillId="0" borderId="19" xfId="1" applyNumberFormat="1" applyFont="1" applyBorder="1" applyAlignment="1" applyProtection="1">
      <alignment horizontal="center"/>
    </xf>
    <xf numFmtId="0" fontId="3" fillId="3" borderId="12" xfId="2" applyFill="1" applyBorder="1"/>
    <xf numFmtId="0" fontId="3" fillId="3" borderId="10" xfId="2" applyFill="1" applyBorder="1"/>
    <xf numFmtId="43" fontId="12" fillId="0" borderId="24" xfId="1" applyFont="1" applyBorder="1" applyAlignment="1" applyProtection="1"/>
    <xf numFmtId="43" fontId="12" fillId="0" borderId="7" xfId="1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2" borderId="1" xfId="0" applyFont="1" applyFill="1" applyBorder="1" applyAlignment="1">
      <alignment horizontal="left" wrapText="1"/>
    </xf>
    <xf numFmtId="0" fontId="2" fillId="2" borderId="1" xfId="0" applyFont="1" applyFill="1" applyBorder="1" applyProtection="1">
      <protection locked="0" hidden="1"/>
    </xf>
    <xf numFmtId="0" fontId="2" fillId="2" borderId="1" xfId="0" applyFont="1" applyFill="1" applyBorder="1" applyAlignment="1">
      <alignment horizontal="left"/>
    </xf>
    <xf numFmtId="0" fontId="5" fillId="3" borderId="5" xfId="2" applyFont="1" applyFill="1" applyBorder="1" applyAlignment="1">
      <alignment horizontal="center" wrapText="1"/>
    </xf>
    <xf numFmtId="0" fontId="5" fillId="3" borderId="11" xfId="2" applyFont="1" applyFill="1" applyBorder="1" applyAlignment="1">
      <alignment horizontal="center" wrapText="1"/>
    </xf>
    <xf numFmtId="0" fontId="5" fillId="3" borderId="6" xfId="2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15" xfId="0" applyFont="1" applyFill="1" applyBorder="1" applyAlignment="1" applyProtection="1">
      <alignment horizontal="left"/>
      <protection locked="0"/>
    </xf>
    <xf numFmtId="0" fontId="13" fillId="0" borderId="1" xfId="2" applyFont="1" applyBorder="1" applyAlignment="1">
      <alignment horizontal="right" wrapText="1"/>
    </xf>
    <xf numFmtId="165" fontId="2" fillId="2" borderId="1" xfId="0" applyNumberFormat="1" applyFont="1" applyFill="1" applyBorder="1" applyAlignment="1" applyProtection="1">
      <alignment horizontal="center"/>
      <protection locked="0"/>
    </xf>
    <xf numFmtId="166" fontId="2" fillId="2" borderId="3" xfId="0" applyNumberFormat="1" applyFont="1" applyFill="1" applyBorder="1" applyAlignment="1" applyProtection="1">
      <alignment horizontal="center"/>
      <protection locked="0"/>
    </xf>
    <xf numFmtId="167" fontId="2" fillId="2" borderId="3" xfId="0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left"/>
      <protection locked="0" hidden="1"/>
    </xf>
    <xf numFmtId="0" fontId="7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3" borderId="21" xfId="2" applyFill="1" applyBorder="1" applyAlignment="1">
      <alignment horizontal="center"/>
    </xf>
    <xf numFmtId="0" fontId="3" fillId="3" borderId="22" xfId="2" applyFill="1" applyBorder="1" applyAlignment="1">
      <alignment horizontal="center"/>
    </xf>
    <xf numFmtId="0" fontId="3" fillId="3" borderId="23" xfId="2" applyFill="1" applyBorder="1" applyAlignment="1">
      <alignment horizontal="center"/>
    </xf>
    <xf numFmtId="0" fontId="3" fillId="3" borderId="10" xfId="2" applyFill="1" applyBorder="1" applyAlignment="1">
      <alignment horizontal="center"/>
    </xf>
    <xf numFmtId="0" fontId="3" fillId="3" borderId="0" xfId="2" applyFill="1" applyAlignment="1">
      <alignment horizontal="center"/>
    </xf>
    <xf numFmtId="0" fontId="3" fillId="3" borderId="12" xfId="2" applyFill="1" applyBorder="1" applyAlignment="1">
      <alignment horizontal="center"/>
    </xf>
    <xf numFmtId="0" fontId="3" fillId="3" borderId="13" xfId="2" applyFill="1" applyBorder="1" applyAlignment="1">
      <alignment horizontal="center"/>
    </xf>
    <xf numFmtId="0" fontId="3" fillId="3" borderId="2" xfId="2" applyFill="1" applyBorder="1" applyAlignment="1">
      <alignment horizontal="center"/>
    </xf>
    <xf numFmtId="0" fontId="3" fillId="3" borderId="14" xfId="2" applyFill="1" applyBorder="1" applyAlignment="1">
      <alignment horizontal="center"/>
    </xf>
    <xf numFmtId="0" fontId="3" fillId="2" borderId="1" xfId="2" applyFill="1" applyBorder="1" applyAlignment="1" applyProtection="1">
      <alignment horizontal="center"/>
      <protection locked="0"/>
    </xf>
    <xf numFmtId="0" fontId="3" fillId="2" borderId="15" xfId="2" applyFill="1" applyBorder="1" applyAlignment="1" applyProtection="1">
      <alignment horizontal="center"/>
      <protection locked="0"/>
    </xf>
    <xf numFmtId="0" fontId="3" fillId="3" borderId="0" xfId="2" applyFill="1" applyAlignment="1">
      <alignment horizontal="right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5" borderId="10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7" fillId="5" borderId="12" xfId="0" applyFont="1" applyFill="1" applyBorder="1" applyAlignment="1">
      <alignment horizontal="left"/>
    </xf>
    <xf numFmtId="0" fontId="14" fillId="7" borderId="1" xfId="2" applyFont="1" applyFill="1" applyBorder="1" applyAlignment="1">
      <alignment horizontal="center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N-%20E&amp;G%20(non-appropriated)%20Budget%20Requ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Request Form"/>
      <sheetName val="Common Acct Codes"/>
    </sheetNames>
    <sheetDataSet>
      <sheetData sheetId="0">
        <row r="21">
          <cell r="B21"/>
        </row>
      </sheetData>
      <sheetData sheetId="1">
        <row r="1">
          <cell r="A1" t="str">
            <v>Budget Revenue Acct Codes</v>
          </cell>
          <cell r="B1"/>
        </row>
        <row r="2">
          <cell r="A2" t="str">
            <v>Account Code</v>
          </cell>
          <cell r="B2" t="str">
            <v>DESCRIPTION</v>
          </cell>
        </row>
        <row r="3">
          <cell r="A3" t="str">
            <v>Revenues</v>
          </cell>
          <cell r="B3"/>
        </row>
        <row r="4">
          <cell r="A4">
            <v>5100</v>
          </cell>
          <cell r="B4" t="str">
            <v>Student Fees Fall</v>
          </cell>
        </row>
        <row r="5">
          <cell r="A5">
            <v>5105</v>
          </cell>
          <cell r="B5" t="str">
            <v>Student Fees Spring</v>
          </cell>
        </row>
        <row r="6">
          <cell r="A6">
            <v>5110</v>
          </cell>
          <cell r="B6" t="str">
            <v>Student Fees Summer</v>
          </cell>
        </row>
        <row r="7">
          <cell r="A7">
            <v>5115</v>
          </cell>
          <cell r="B7" t="str">
            <v>Student Fees P.T.</v>
          </cell>
        </row>
        <row r="8">
          <cell r="A8">
            <v>5150</v>
          </cell>
          <cell r="B8" t="str">
            <v xml:space="preserve">Course Fees </v>
          </cell>
        </row>
        <row r="9">
          <cell r="A9">
            <v>5400</v>
          </cell>
          <cell r="B9" t="str">
            <v>Gifts</v>
          </cell>
        </row>
        <row r="10">
          <cell r="A10">
            <v>5550</v>
          </cell>
          <cell r="B10" t="str">
            <v>Fees-Application</v>
          </cell>
        </row>
        <row r="11">
          <cell r="A11">
            <v>5555</v>
          </cell>
          <cell r="B11" t="str">
            <v>Fees-Drop/Add</v>
          </cell>
        </row>
        <row r="12">
          <cell r="A12">
            <v>5560</v>
          </cell>
          <cell r="B12" t="str">
            <v>Fees-Graduation</v>
          </cell>
        </row>
        <row r="13">
          <cell r="A13">
            <v>5562</v>
          </cell>
          <cell r="B13" t="str">
            <v>Fees-Handling Charge</v>
          </cell>
        </row>
        <row r="14">
          <cell r="A14">
            <v>5565</v>
          </cell>
          <cell r="B14" t="str">
            <v>Fees-Late Payment</v>
          </cell>
        </row>
        <row r="15">
          <cell r="A15">
            <v>5575</v>
          </cell>
          <cell r="B15" t="str">
            <v>Fees-Registration</v>
          </cell>
        </row>
        <row r="16">
          <cell r="A16">
            <v>5582</v>
          </cell>
          <cell r="B16" t="str">
            <v>Fees-Special Teaching</v>
          </cell>
        </row>
        <row r="17">
          <cell r="A17">
            <v>5583</v>
          </cell>
          <cell r="B17" t="str">
            <v>Fees-Testing</v>
          </cell>
        </row>
        <row r="18">
          <cell r="A18">
            <v>5585</v>
          </cell>
          <cell r="B18" t="str">
            <v>Fees-Traffic Fines</v>
          </cell>
        </row>
        <row r="19">
          <cell r="A19">
            <v>5589</v>
          </cell>
          <cell r="B19" t="str">
            <v>Fees-Miscellaneous</v>
          </cell>
        </row>
        <row r="20">
          <cell r="A20">
            <v>5600</v>
          </cell>
          <cell r="B20" t="str">
            <v>Sales and Services</v>
          </cell>
        </row>
        <row r="21">
          <cell r="A21">
            <v>5601</v>
          </cell>
          <cell r="B21" t="str">
            <v>Advertising</v>
          </cell>
        </row>
        <row r="22">
          <cell r="A22">
            <v>5604</v>
          </cell>
          <cell r="B22" t="str">
            <v>Commissions</v>
          </cell>
        </row>
        <row r="23">
          <cell r="A23">
            <v>5635</v>
          </cell>
          <cell r="B23" t="str">
            <v>Admissions-Special Events</v>
          </cell>
        </row>
        <row r="24">
          <cell r="A24">
            <v>5640</v>
          </cell>
          <cell r="B24" t="str">
            <v>Admissions-Other</v>
          </cell>
        </row>
        <row r="25">
          <cell r="A25">
            <v>5701</v>
          </cell>
          <cell r="B25" t="str">
            <v>Rent-Equipment</v>
          </cell>
        </row>
        <row r="26">
          <cell r="A26">
            <v>5703</v>
          </cell>
          <cell r="B26" t="str">
            <v>Rent-Facilities</v>
          </cell>
        </row>
        <row r="27">
          <cell r="A27">
            <v>5709</v>
          </cell>
          <cell r="B27" t="str">
            <v>Rent-Other</v>
          </cell>
        </row>
        <row r="28">
          <cell r="A28">
            <v>5710</v>
          </cell>
          <cell r="B28" t="str">
            <v>Sales-Art</v>
          </cell>
        </row>
        <row r="29">
          <cell r="A29">
            <v>5728</v>
          </cell>
          <cell r="B29" t="str">
            <v>Sales-Other</v>
          </cell>
        </row>
        <row r="30">
          <cell r="A30">
            <v>5800</v>
          </cell>
          <cell r="B30" t="str">
            <v>Investment Income</v>
          </cell>
        </row>
        <row r="31">
          <cell r="A31">
            <v>5830</v>
          </cell>
          <cell r="B31" t="str">
            <v>Endowment Income</v>
          </cell>
        </row>
        <row r="32">
          <cell r="A32">
            <v>5870</v>
          </cell>
          <cell r="B32" t="str">
            <v>Inter-Department Revenue</v>
          </cell>
        </row>
        <row r="33">
          <cell r="A33">
            <v>5874</v>
          </cell>
          <cell r="B33" t="str">
            <v>Inter-Department Revenue</v>
          </cell>
        </row>
        <row r="34">
          <cell r="A34" t="str">
            <v>Expenses</v>
          </cell>
          <cell r="B34"/>
        </row>
        <row r="35">
          <cell r="A35">
            <v>6100</v>
          </cell>
          <cell r="B35" t="str">
            <v>Salaries</v>
          </cell>
        </row>
        <row r="36">
          <cell r="A36">
            <v>6120</v>
          </cell>
          <cell r="B36" t="str">
            <v>Adjunct Faculty</v>
          </cell>
        </row>
        <row r="37">
          <cell r="A37">
            <v>6125</v>
          </cell>
          <cell r="B37" t="str">
            <v>Overload Teaching</v>
          </cell>
        </row>
        <row r="38">
          <cell r="A38">
            <v>6145</v>
          </cell>
          <cell r="B38" t="str">
            <v>Mobile Communications</v>
          </cell>
        </row>
        <row r="39">
          <cell r="A39">
            <v>6155</v>
          </cell>
          <cell r="B39" t="str">
            <v>Overload Non-teaching</v>
          </cell>
        </row>
        <row r="40">
          <cell r="A40">
            <v>6210</v>
          </cell>
          <cell r="B40" t="str">
            <v>Hourly Wages</v>
          </cell>
        </row>
        <row r="41">
          <cell r="A41">
            <v>6300</v>
          </cell>
          <cell r="B41" t="str">
            <v>Benefits</v>
          </cell>
        </row>
        <row r="42">
          <cell r="A42">
            <v>7000</v>
          </cell>
          <cell r="B42" t="str">
            <v>Cost of Goods Sold</v>
          </cell>
        </row>
        <row r="43">
          <cell r="A43">
            <v>7049</v>
          </cell>
          <cell r="B43" t="str">
            <v>Current Expense</v>
          </cell>
        </row>
        <row r="44">
          <cell r="A44">
            <v>7500</v>
          </cell>
          <cell r="B44" t="str">
            <v>Travel</v>
          </cell>
        </row>
        <row r="45">
          <cell r="A45">
            <v>7700</v>
          </cell>
          <cell r="B45" t="str">
            <v>Capital Outlay</v>
          </cell>
        </row>
        <row r="46">
          <cell r="A46">
            <v>7900</v>
          </cell>
          <cell r="B46" t="str">
            <v>Scholarships &amp; Fellowships</v>
          </cell>
        </row>
        <row r="47">
          <cell r="A47">
            <v>7980</v>
          </cell>
          <cell r="B47" t="str">
            <v>Indirect Costs</v>
          </cell>
        </row>
        <row r="48">
          <cell r="A48" t="str">
            <v>Transfers</v>
          </cell>
          <cell r="B48"/>
        </row>
        <row r="49">
          <cell r="A49">
            <v>8510</v>
          </cell>
          <cell r="B49" t="str">
            <v>Transfer from Current Unrestricted-E&amp;G</v>
          </cell>
        </row>
        <row r="50">
          <cell r="A50">
            <v>8511</v>
          </cell>
          <cell r="B50" t="str">
            <v>Transfer from Current Unrestricted-Other</v>
          </cell>
        </row>
        <row r="51">
          <cell r="A51">
            <v>8520</v>
          </cell>
          <cell r="B51" t="str">
            <v>Transfer from Current Restricted</v>
          </cell>
        </row>
        <row r="52">
          <cell r="A52">
            <v>8530</v>
          </cell>
          <cell r="B52" t="str">
            <v>Transfer from Auxiliary</v>
          </cell>
        </row>
        <row r="53">
          <cell r="A53">
            <v>8560</v>
          </cell>
          <cell r="B53" t="str">
            <v>Transfer from Endowment</v>
          </cell>
        </row>
        <row r="54">
          <cell r="A54">
            <v>8590</v>
          </cell>
          <cell r="B54" t="str">
            <v>Transfer from Unexpended Plant</v>
          </cell>
        </row>
        <row r="55">
          <cell r="A55">
            <v>8610</v>
          </cell>
          <cell r="B55" t="str">
            <v>Transfer to Curr Unrestricted-E&amp;G</v>
          </cell>
        </row>
        <row r="56">
          <cell r="A56">
            <v>8611</v>
          </cell>
          <cell r="B56" t="str">
            <v>Transfer to Curr Unrestricted-Other</v>
          </cell>
        </row>
        <row r="57">
          <cell r="A57">
            <v>8630</v>
          </cell>
          <cell r="B57" t="str">
            <v>Transfer to Auxiliary</v>
          </cell>
        </row>
        <row r="58">
          <cell r="A58">
            <v>8690</v>
          </cell>
          <cell r="B58" t="str">
            <v>Transfer to Unexpended Plant</v>
          </cell>
        </row>
        <row r="59">
          <cell r="A59">
            <v>8692</v>
          </cell>
          <cell r="B59" t="str">
            <v>Transfer to Renewal &amp; Replacement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view="pageBreakPreview" zoomScaleNormal="100" zoomScaleSheetLayoutView="100" workbookViewId="0">
      <selection activeCell="F2" sqref="F2:G2"/>
    </sheetView>
  </sheetViews>
  <sheetFormatPr defaultRowHeight="15" x14ac:dyDescent="0.25"/>
  <cols>
    <col min="1" max="1" width="3.85546875" customWidth="1"/>
    <col min="2" max="2" width="5.5703125" customWidth="1"/>
    <col min="3" max="3" width="1.85546875" customWidth="1"/>
    <col min="4" max="4" width="9.42578125" customWidth="1"/>
    <col min="5" max="5" width="8.28515625" customWidth="1"/>
    <col min="6" max="6" width="7.42578125" customWidth="1"/>
    <col min="8" max="8" width="1.85546875" customWidth="1"/>
    <col min="9" max="9" width="14.7109375" customWidth="1"/>
    <col min="10" max="10" width="1.85546875" customWidth="1"/>
    <col min="11" max="11" width="14.7109375" bestFit="1" customWidth="1"/>
    <col min="12" max="12" width="1.85546875" customWidth="1"/>
    <col min="13" max="13" width="14.7109375" customWidth="1"/>
    <col min="15" max="15" width="13.28515625" bestFit="1" customWidth="1"/>
    <col min="16" max="16" width="25.5703125" bestFit="1" customWidth="1"/>
  </cols>
  <sheetData>
    <row r="1" spans="1:13" ht="23.25" customHeight="1" x14ac:dyDescent="0.35">
      <c r="A1" s="81" t="s">
        <v>13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</row>
    <row r="2" spans="1:13" ht="23.25" customHeight="1" x14ac:dyDescent="0.35">
      <c r="A2" s="43"/>
      <c r="B2" s="44"/>
      <c r="C2" s="44"/>
      <c r="D2" s="91" t="s">
        <v>91</v>
      </c>
      <c r="E2" s="91"/>
      <c r="F2" s="123"/>
      <c r="G2" s="123"/>
      <c r="H2" s="44"/>
      <c r="I2" s="49"/>
      <c r="M2" s="50"/>
    </row>
    <row r="3" spans="1:13" ht="15.75" x14ac:dyDescent="0.25">
      <c r="A3" s="8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1:13" ht="15.75" x14ac:dyDescent="0.25">
      <c r="A4" s="51"/>
      <c r="B4" s="2" t="s">
        <v>92</v>
      </c>
      <c r="C4" s="2"/>
      <c r="E4" s="84"/>
      <c r="F4" s="84"/>
      <c r="G4" s="84"/>
      <c r="H4" s="84"/>
      <c r="I4" s="84"/>
      <c r="J4" s="84"/>
      <c r="K4" s="2" t="s">
        <v>0</v>
      </c>
      <c r="L4" s="84"/>
      <c r="M4" s="90"/>
    </row>
    <row r="5" spans="1:13" ht="15.75" x14ac:dyDescent="0.25">
      <c r="A5" s="88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89"/>
    </row>
    <row r="6" spans="1:13" ht="15.75" x14ac:dyDescent="0.25">
      <c r="A6" s="51"/>
      <c r="B6" s="18" t="s">
        <v>14</v>
      </c>
      <c r="C6" s="18"/>
      <c r="E6" s="92"/>
      <c r="F6" s="92"/>
      <c r="G6" s="2"/>
      <c r="H6" s="2"/>
      <c r="I6" s="2"/>
      <c r="J6" s="2"/>
      <c r="K6" s="2"/>
      <c r="L6" s="18"/>
      <c r="M6" s="52"/>
    </row>
    <row r="7" spans="1:13" ht="15.75" x14ac:dyDescent="0.25">
      <c r="A7" s="51"/>
      <c r="B7" s="19" t="s">
        <v>11</v>
      </c>
      <c r="C7" s="19"/>
      <c r="E7" s="93"/>
      <c r="F7" s="93"/>
      <c r="G7" s="2"/>
      <c r="H7" s="2"/>
      <c r="I7" s="2"/>
      <c r="J7" s="2"/>
      <c r="K7" s="2"/>
      <c r="L7" s="19"/>
      <c r="M7" s="53"/>
    </row>
    <row r="8" spans="1:13" ht="15.75" x14ac:dyDescent="0.25">
      <c r="A8" s="54"/>
      <c r="B8" s="20" t="s">
        <v>12</v>
      </c>
      <c r="C8" s="20"/>
      <c r="E8" s="94"/>
      <c r="F8" s="94"/>
      <c r="G8" s="2"/>
      <c r="H8" s="2"/>
      <c r="I8" s="2"/>
      <c r="J8" s="2"/>
      <c r="K8" s="3"/>
      <c r="L8" s="20"/>
      <c r="M8" s="55"/>
    </row>
    <row r="9" spans="1:13" ht="15.75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</row>
    <row r="10" spans="1:13" ht="15.75" x14ac:dyDescent="0.25">
      <c r="A10" s="56" t="s">
        <v>15</v>
      </c>
      <c r="B10" s="7"/>
      <c r="C10" s="7"/>
      <c r="D10" s="4"/>
      <c r="E10" s="4"/>
      <c r="F10" s="86"/>
      <c r="G10" s="86"/>
      <c r="H10" s="4"/>
      <c r="I10" s="17"/>
      <c r="J10" s="8"/>
      <c r="K10" s="8"/>
      <c r="L10" s="8"/>
      <c r="M10" s="57">
        <f>I10</f>
        <v>0</v>
      </c>
    </row>
    <row r="11" spans="1:13" ht="15.75" x14ac:dyDescent="0.25">
      <c r="A11" s="56"/>
      <c r="B11" s="7"/>
      <c r="C11" s="7"/>
      <c r="D11" s="2"/>
      <c r="E11" s="2"/>
      <c r="F11" s="41"/>
      <c r="G11" s="41"/>
      <c r="H11" s="2"/>
      <c r="I11" s="16"/>
      <c r="J11" s="15"/>
      <c r="K11" s="15"/>
      <c r="L11" s="15"/>
      <c r="M11" s="58"/>
    </row>
    <row r="12" spans="1:13" ht="15.75" x14ac:dyDescent="0.25">
      <c r="A12" s="56" t="s">
        <v>1</v>
      </c>
      <c r="B12" s="7"/>
      <c r="C12" s="7"/>
      <c r="D12" s="2"/>
      <c r="E12" s="2"/>
      <c r="F12" s="74"/>
      <c r="G12" s="74"/>
      <c r="H12" s="2"/>
      <c r="I12" s="21"/>
      <c r="J12" s="21"/>
      <c r="K12" s="21"/>
      <c r="L12" s="21"/>
      <c r="M12" s="59"/>
    </row>
    <row r="13" spans="1:13" ht="15.75" x14ac:dyDescent="0.25">
      <c r="A13" s="56"/>
      <c r="B13" s="47" t="s">
        <v>19</v>
      </c>
      <c r="C13" s="7"/>
      <c r="D13" s="96" t="s">
        <v>18</v>
      </c>
      <c r="E13" s="96"/>
      <c r="F13" s="96"/>
      <c r="G13" s="96"/>
      <c r="H13" s="2"/>
      <c r="I13" s="48" t="s">
        <v>2</v>
      </c>
      <c r="J13" s="21"/>
      <c r="K13" s="73" t="s">
        <v>3</v>
      </c>
      <c r="L13" s="72"/>
      <c r="M13" s="60" t="s">
        <v>4</v>
      </c>
    </row>
    <row r="14" spans="1:13" ht="15.75" x14ac:dyDescent="0.25">
      <c r="A14" s="51"/>
      <c r="B14" s="22"/>
      <c r="C14" s="2"/>
      <c r="D14" s="79" t="str">
        <f>IFERROR(INDEX('Common Acct Codes'!B:B,MATCH('Revision Form'!B14,'Common Acct Codes'!A:A,0)),"")</f>
        <v/>
      </c>
      <c r="E14" s="79"/>
      <c r="F14" s="79"/>
      <c r="G14" s="79"/>
      <c r="H14" s="2"/>
      <c r="I14" s="9"/>
      <c r="J14" s="10"/>
      <c r="K14" s="9"/>
      <c r="L14" s="10"/>
      <c r="M14" s="61">
        <f>I14+K14</f>
        <v>0</v>
      </c>
    </row>
    <row r="15" spans="1:13" ht="15.75" x14ac:dyDescent="0.25">
      <c r="A15" s="51"/>
      <c r="B15" s="22"/>
      <c r="C15" s="2"/>
      <c r="D15" s="79" t="str">
        <f>IFERROR(INDEX('Common Acct Codes'!B:B,MATCH('Revision Form'!B15,'Common Acct Codes'!A:A,0)),"")</f>
        <v/>
      </c>
      <c r="E15" s="79"/>
      <c r="F15" s="79"/>
      <c r="G15" s="79"/>
      <c r="H15" s="2"/>
      <c r="I15" s="9"/>
      <c r="J15" s="10"/>
      <c r="K15" s="9"/>
      <c r="L15" s="10"/>
      <c r="M15" s="61">
        <f t="shared" ref="M15:M18" si="0">I15+K15</f>
        <v>0</v>
      </c>
    </row>
    <row r="16" spans="1:13" ht="15.75" x14ac:dyDescent="0.25">
      <c r="A16" s="51"/>
      <c r="B16" s="22"/>
      <c r="C16" s="2"/>
      <c r="D16" s="79" t="str">
        <f>IFERROR(INDEX('Common Acct Codes'!B:B,MATCH('Revision Form'!B16,'Common Acct Codes'!A:A,0)),"")</f>
        <v/>
      </c>
      <c r="E16" s="79"/>
      <c r="F16" s="79"/>
      <c r="G16" s="79"/>
      <c r="H16" s="2"/>
      <c r="I16" s="9"/>
      <c r="J16" s="10"/>
      <c r="K16" s="9"/>
      <c r="L16" s="10"/>
      <c r="M16" s="61">
        <f t="shared" si="0"/>
        <v>0</v>
      </c>
    </row>
    <row r="17" spans="1:13" ht="15.75" x14ac:dyDescent="0.25">
      <c r="A17" s="51"/>
      <c r="B17" s="22"/>
      <c r="C17" s="2"/>
      <c r="D17" s="79" t="str">
        <f>IFERROR(INDEX('Common Acct Codes'!B:B,MATCH('Revision Form'!B17,'Common Acct Codes'!A:A,0)),"")</f>
        <v/>
      </c>
      <c r="E17" s="79"/>
      <c r="F17" s="79"/>
      <c r="G17" s="79"/>
      <c r="H17" s="2"/>
      <c r="I17" s="9"/>
      <c r="J17" s="10"/>
      <c r="K17" s="9"/>
      <c r="L17" s="10"/>
      <c r="M17" s="61">
        <f t="shared" si="0"/>
        <v>0</v>
      </c>
    </row>
    <row r="18" spans="1:13" ht="15.75" x14ac:dyDescent="0.25">
      <c r="A18" s="51"/>
      <c r="B18" s="23"/>
      <c r="C18" s="2"/>
      <c r="D18" s="79" t="str">
        <f>IFERROR(INDEX('Common Acct Codes'!B:B,MATCH('Revision Form'!B18,'Common Acct Codes'!A:A,0)),"")</f>
        <v/>
      </c>
      <c r="E18" s="79"/>
      <c r="F18" s="79"/>
      <c r="G18" s="79"/>
      <c r="H18" s="2"/>
      <c r="I18" s="9"/>
      <c r="J18" s="10"/>
      <c r="K18" s="9"/>
      <c r="L18" s="10"/>
      <c r="M18" s="61">
        <f t="shared" si="0"/>
        <v>0</v>
      </c>
    </row>
    <row r="19" spans="1:13" ht="15.75" x14ac:dyDescent="0.25">
      <c r="A19" s="51"/>
      <c r="B19" s="23"/>
      <c r="C19" s="2"/>
      <c r="D19" s="79" t="str">
        <f>IFERROR(INDEX('Common Acct Codes'!B:B,MATCH('Revision Form'!B19,'Common Acct Codes'!A:A,0)),"")</f>
        <v/>
      </c>
      <c r="E19" s="79"/>
      <c r="F19" s="79"/>
      <c r="G19" s="79"/>
      <c r="H19" s="2"/>
      <c r="I19" s="9"/>
      <c r="J19" s="10"/>
      <c r="K19" s="9"/>
      <c r="L19" s="10"/>
      <c r="M19" s="62">
        <f t="shared" ref="M19:M20" si="1">I19+K19</f>
        <v>0</v>
      </c>
    </row>
    <row r="20" spans="1:13" ht="15.75" x14ac:dyDescent="0.25">
      <c r="A20" s="51"/>
      <c r="B20" s="23"/>
      <c r="C20" s="2"/>
      <c r="D20" s="79" t="str">
        <f>IFERROR(INDEX('Common Acct Codes'!B:B,MATCH('Revision Form'!B20,'Common Acct Codes'!A:A,0)),"")</f>
        <v/>
      </c>
      <c r="E20" s="79"/>
      <c r="F20" s="79"/>
      <c r="G20" s="79"/>
      <c r="H20" s="2"/>
      <c r="I20" s="9"/>
      <c r="J20" s="10"/>
      <c r="K20" s="9"/>
      <c r="L20" s="10"/>
      <c r="M20" s="62">
        <f t="shared" si="1"/>
        <v>0</v>
      </c>
    </row>
    <row r="21" spans="1:13" ht="16.5" thickBot="1" x14ac:dyDescent="0.3">
      <c r="A21" s="56" t="s">
        <v>5</v>
      </c>
      <c r="B21" s="7"/>
      <c r="C21" s="7"/>
      <c r="D21" s="2" t="str">
        <f>IFERROR(INDEX('[1]Common Acct Codes'!B:B,MATCH('[1]Budget Request Form'!B21,'[1]Common Acct Codes'!A:A,0)),"")</f>
        <v/>
      </c>
      <c r="E21" s="2"/>
      <c r="F21" s="74"/>
      <c r="G21" s="74"/>
      <c r="H21" s="2"/>
      <c r="I21" s="12">
        <f>SUM(I14:I20)</f>
        <v>0</v>
      </c>
      <c r="J21" s="10"/>
      <c r="K21" s="12">
        <f>SUM(K14:K20)</f>
        <v>0</v>
      </c>
      <c r="L21" s="10"/>
      <c r="M21" s="63">
        <f>SUM(M14:M20)</f>
        <v>0</v>
      </c>
    </row>
    <row r="22" spans="1:13" ht="19.5" thickTop="1" x14ac:dyDescent="0.3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7"/>
    </row>
    <row r="23" spans="1:13" ht="15.75" x14ac:dyDescent="0.25">
      <c r="A23" s="56" t="s">
        <v>20</v>
      </c>
      <c r="B23" s="7"/>
      <c r="C23" s="7"/>
      <c r="D23" s="2"/>
      <c r="E23" s="2"/>
      <c r="F23" s="74"/>
      <c r="G23" s="74"/>
      <c r="H23" s="2"/>
      <c r="I23" s="21"/>
      <c r="J23" s="21"/>
      <c r="K23" s="21"/>
      <c r="L23" s="21"/>
      <c r="M23" s="59"/>
    </row>
    <row r="24" spans="1:13" ht="15.75" x14ac:dyDescent="0.25">
      <c r="A24" s="56"/>
      <c r="B24" s="47" t="s">
        <v>19</v>
      </c>
      <c r="C24" s="7"/>
      <c r="D24" s="96" t="s">
        <v>18</v>
      </c>
      <c r="E24" s="96"/>
      <c r="F24" s="96"/>
      <c r="G24" s="96"/>
      <c r="H24" s="2"/>
      <c r="I24" s="48" t="s">
        <v>2</v>
      </c>
      <c r="J24" s="21"/>
      <c r="K24" s="73" t="s">
        <v>3</v>
      </c>
      <c r="L24" s="72"/>
      <c r="M24" s="60" t="s">
        <v>4</v>
      </c>
    </row>
    <row r="25" spans="1:13" ht="15.75" x14ac:dyDescent="0.25">
      <c r="A25" s="64" t="s">
        <v>85</v>
      </c>
      <c r="B25" s="30"/>
      <c r="C25" s="30"/>
      <c r="D25" s="30"/>
      <c r="E25" s="30"/>
      <c r="F25" s="30"/>
      <c r="G25" s="30"/>
      <c r="H25" s="31"/>
      <c r="I25" s="31"/>
      <c r="J25" s="31"/>
      <c r="K25" s="31"/>
      <c r="L25" s="31"/>
      <c r="M25" s="65"/>
    </row>
    <row r="26" spans="1:13" ht="15.75" x14ac:dyDescent="0.25">
      <c r="A26" s="66"/>
      <c r="B26" s="32">
        <v>6100</v>
      </c>
      <c r="D26" s="80" t="s">
        <v>64</v>
      </c>
      <c r="E26" s="80"/>
      <c r="F26" s="80"/>
      <c r="G26" s="80"/>
      <c r="H26" s="2"/>
      <c r="I26" s="9"/>
      <c r="J26" s="10"/>
      <c r="K26" s="9"/>
      <c r="L26" s="10"/>
      <c r="M26" s="61">
        <f>I26+K26</f>
        <v>0</v>
      </c>
    </row>
    <row r="27" spans="1:13" ht="27.75" customHeight="1" x14ac:dyDescent="0.25">
      <c r="A27" s="66"/>
      <c r="B27" s="33">
        <v>6300</v>
      </c>
      <c r="D27" s="78" t="s">
        <v>65</v>
      </c>
      <c r="E27" s="78"/>
      <c r="F27" s="78"/>
      <c r="G27" s="78"/>
      <c r="H27" s="2"/>
      <c r="I27" s="9"/>
      <c r="J27" s="10"/>
      <c r="K27" s="9"/>
      <c r="L27" s="10"/>
      <c r="M27" s="61">
        <f>I27+K27</f>
        <v>0</v>
      </c>
    </row>
    <row r="28" spans="1:13" ht="15.75" x14ac:dyDescent="0.25">
      <c r="A28" s="64"/>
      <c r="B28" s="30"/>
      <c r="C28" s="30"/>
      <c r="D28" s="30"/>
      <c r="E28" s="30"/>
      <c r="F28" s="30"/>
      <c r="G28" s="30"/>
      <c r="H28" s="31"/>
      <c r="I28" s="31"/>
      <c r="J28" s="31"/>
      <c r="K28" s="31"/>
      <c r="L28" s="31"/>
      <c r="M28" s="65"/>
    </row>
    <row r="29" spans="1:13" ht="15.75" x14ac:dyDescent="0.25">
      <c r="A29" s="66"/>
      <c r="B29" s="32">
        <v>6125</v>
      </c>
      <c r="D29" s="80" t="str">
        <f>IF(ISNA(VLOOKUP(B29,'Common Acct Codes'!$A$4:$B$83,2,FALSE)),"",VLOOKUP(B29,'Common Acct Codes'!$A$4:$B$83,2,FALSE))</f>
        <v>Overload Teaching</v>
      </c>
      <c r="E29" s="80"/>
      <c r="F29" s="80"/>
      <c r="G29" s="80"/>
      <c r="H29" s="2"/>
      <c r="I29" s="9"/>
      <c r="J29" s="10"/>
      <c r="K29" s="9"/>
      <c r="L29" s="10"/>
      <c r="M29" s="61">
        <f t="shared" ref="M29:M34" si="2">I29+K29</f>
        <v>0</v>
      </c>
    </row>
    <row r="30" spans="1:13" ht="15.75" x14ac:dyDescent="0.25">
      <c r="A30" s="66"/>
      <c r="B30" s="32">
        <v>6120</v>
      </c>
      <c r="D30" s="80" t="str">
        <f>IF(ISNA(VLOOKUP(B30,'Common Acct Codes'!$A$4:$B$83,2,FALSE)),"",VLOOKUP(B30,'Common Acct Codes'!$A$4:$B$83,2,FALSE))</f>
        <v>Adjunct Faculty</v>
      </c>
      <c r="E30" s="80"/>
      <c r="F30" s="80"/>
      <c r="G30" s="80"/>
      <c r="H30" s="2"/>
      <c r="I30" s="9"/>
      <c r="J30" s="10"/>
      <c r="K30" s="9"/>
      <c r="L30" s="10"/>
      <c r="M30" s="61">
        <f t="shared" si="2"/>
        <v>0</v>
      </c>
    </row>
    <row r="31" spans="1:13" ht="15.75" x14ac:dyDescent="0.25">
      <c r="A31" s="66"/>
      <c r="B31" s="32">
        <v>6155</v>
      </c>
      <c r="D31" s="80" t="str">
        <f>IF(ISNA(VLOOKUP(B31,'Common Acct Codes'!$A$4:$B$83,2,FALSE)),"",VLOOKUP(B31,'Common Acct Codes'!$A$4:$B$83,2,FALSE))</f>
        <v>Overload Non-teaching</v>
      </c>
      <c r="E31" s="80"/>
      <c r="F31" s="80"/>
      <c r="G31" s="80"/>
      <c r="H31" s="2"/>
      <c r="I31" s="9"/>
      <c r="J31" s="10"/>
      <c r="K31" s="9"/>
      <c r="L31" s="10"/>
      <c r="M31" s="61">
        <f t="shared" ref="M31" si="3">I31+K31</f>
        <v>0</v>
      </c>
    </row>
    <row r="32" spans="1:13" ht="15.75" x14ac:dyDescent="0.25">
      <c r="A32" s="67"/>
      <c r="B32" s="33">
        <v>6145</v>
      </c>
      <c r="D32" s="80" t="str">
        <f>IF(ISNA(VLOOKUP(B32,'Common Acct Codes'!$A$4:$B$83,2,FALSE)),"",VLOOKUP(B32,'Common Acct Codes'!$A$4:$B$83,2,FALSE))</f>
        <v>Mobile Communications</v>
      </c>
      <c r="E32" s="80"/>
      <c r="F32" s="80"/>
      <c r="G32" s="80"/>
      <c r="H32" s="2"/>
      <c r="I32" s="9"/>
      <c r="J32" s="10"/>
      <c r="K32" s="9"/>
      <c r="L32" s="10"/>
      <c r="M32" s="61">
        <f t="shared" si="2"/>
        <v>0</v>
      </c>
    </row>
    <row r="33" spans="1:13" ht="15.75" x14ac:dyDescent="0.25">
      <c r="A33" s="67"/>
      <c r="B33" s="33">
        <v>6210</v>
      </c>
      <c r="D33" s="80" t="str">
        <f>IF(ISNA(VLOOKUP(B33,'Common Acct Codes'!$A$4:$B$83,2,FALSE)),"",VLOOKUP(B33,'Common Acct Codes'!$A$4:$B$83,2,FALSE))</f>
        <v>Hourly Wages</v>
      </c>
      <c r="E33" s="80"/>
      <c r="F33" s="80"/>
      <c r="G33" s="80"/>
      <c r="H33" s="2"/>
      <c r="I33" s="9"/>
      <c r="J33" s="10"/>
      <c r="K33" s="9"/>
      <c r="L33" s="10"/>
      <c r="M33" s="61">
        <f t="shared" si="2"/>
        <v>0</v>
      </c>
    </row>
    <row r="34" spans="1:13" ht="15.75" x14ac:dyDescent="0.25">
      <c r="A34" s="66"/>
      <c r="B34" s="33">
        <v>6300</v>
      </c>
      <c r="D34" s="80" t="str">
        <f>IF(ISNA(VLOOKUP(B34,'Common Acct Codes'!$A$4:$B$83,2,FALSE)),"",VLOOKUP(B34,'Common Acct Codes'!$A$4:$B$83,2,FALSE))</f>
        <v>Benefits</v>
      </c>
      <c r="E34" s="80"/>
      <c r="F34" s="80"/>
      <c r="G34" s="80"/>
      <c r="H34" s="2"/>
      <c r="I34" s="9"/>
      <c r="J34" s="10"/>
      <c r="K34" s="36">
        <f>(K29*0.22)+(K30*0.22)+(K31*0.22)+(K32*0.08)+(K33*0.05)</f>
        <v>0</v>
      </c>
      <c r="L34" s="10"/>
      <c r="M34" s="61">
        <f t="shared" si="2"/>
        <v>0</v>
      </c>
    </row>
    <row r="35" spans="1:13" ht="15.75" x14ac:dyDescent="0.25">
      <c r="A35" s="120" t="s">
        <v>63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2"/>
    </row>
    <row r="36" spans="1:13" ht="15.75" x14ac:dyDescent="0.25">
      <c r="A36" s="67"/>
      <c r="B36" s="24">
        <v>7049</v>
      </c>
      <c r="D36" s="95" t="str">
        <f>IF(ISNA(VLOOKUP(B36,'Common Acct Codes'!$A$4:$B$83,2,FALSE)),"",VLOOKUP(B36,'Common Acct Codes'!$A$4:$B$83,2,FALSE))</f>
        <v>Current Expense</v>
      </c>
      <c r="E36" s="95"/>
      <c r="F36" s="95"/>
      <c r="G36" s="95"/>
      <c r="H36" s="2"/>
      <c r="I36" s="11"/>
      <c r="J36" s="10"/>
      <c r="K36" s="11"/>
      <c r="L36" s="10"/>
      <c r="M36" s="61">
        <f t="shared" ref="M36:M40" si="4">I36+K36</f>
        <v>0</v>
      </c>
    </row>
    <row r="37" spans="1:13" ht="15.75" x14ac:dyDescent="0.25">
      <c r="A37" s="67"/>
      <c r="B37" s="24">
        <v>7500</v>
      </c>
      <c r="D37" s="95" t="str">
        <f>IF(ISNA(VLOOKUP(B37,'Common Acct Codes'!$A$4:$B$83,2,FALSE)),"",VLOOKUP(B37,'Common Acct Codes'!$A$4:$B$83,2,FALSE))</f>
        <v>Travel</v>
      </c>
      <c r="E37" s="95"/>
      <c r="F37" s="95"/>
      <c r="G37" s="95"/>
      <c r="H37" s="2"/>
      <c r="I37" s="11"/>
      <c r="J37" s="10"/>
      <c r="K37" s="11"/>
      <c r="L37" s="10"/>
      <c r="M37" s="61">
        <f t="shared" si="4"/>
        <v>0</v>
      </c>
    </row>
    <row r="38" spans="1:13" ht="15.75" x14ac:dyDescent="0.25">
      <c r="A38" s="67"/>
      <c r="B38" s="24">
        <v>7700</v>
      </c>
      <c r="D38" s="95" t="str">
        <f>IF(ISNA(VLOOKUP(B38,'Common Acct Codes'!$A$4:$B$83,2,FALSE)),"",VLOOKUP(B38,'Common Acct Codes'!$A$4:$B$83,2,FALSE))</f>
        <v>Capital Outlay</v>
      </c>
      <c r="E38" s="95"/>
      <c r="F38" s="95"/>
      <c r="G38" s="95"/>
      <c r="H38" s="2"/>
      <c r="I38" s="11"/>
      <c r="J38" s="10"/>
      <c r="K38" s="68"/>
      <c r="L38" s="10"/>
      <c r="M38" s="61">
        <f t="shared" si="4"/>
        <v>0</v>
      </c>
    </row>
    <row r="39" spans="1:13" ht="15.75" x14ac:dyDescent="0.25">
      <c r="A39" s="67"/>
      <c r="B39" s="24">
        <v>7900</v>
      </c>
      <c r="D39" s="95" t="str">
        <f>IF(ISNA(VLOOKUP(B39,'Common Acct Codes'!$A$4:$B$83,2,FALSE)),"",VLOOKUP(B39,'Common Acct Codes'!$A$4:$B$83,2,FALSE))</f>
        <v>Scholarships &amp; Fellowships</v>
      </c>
      <c r="E39" s="95"/>
      <c r="F39" s="95"/>
      <c r="G39" s="95"/>
      <c r="H39" s="2"/>
      <c r="I39" s="11"/>
      <c r="J39" s="10"/>
      <c r="K39" s="11"/>
      <c r="L39" s="10"/>
      <c r="M39" s="61">
        <f t="shared" si="4"/>
        <v>0</v>
      </c>
    </row>
    <row r="40" spans="1:13" ht="15.75" x14ac:dyDescent="0.25">
      <c r="A40" s="67"/>
      <c r="B40" s="24"/>
      <c r="D40" s="95" t="str">
        <f>IF(ISNA(VLOOKUP(B40,'Common Acct Codes'!$A$4:$B$83,2,FALSE)),"",VLOOKUP(B40,'Common Acct Codes'!$A$4:$B$83,2,FALSE))</f>
        <v/>
      </c>
      <c r="E40" s="95"/>
      <c r="F40" s="95"/>
      <c r="G40" s="95"/>
      <c r="H40" s="2"/>
      <c r="I40" s="11"/>
      <c r="J40" s="10"/>
      <c r="K40" s="11"/>
      <c r="L40" s="10"/>
      <c r="M40" s="61">
        <f t="shared" si="4"/>
        <v>0</v>
      </c>
    </row>
    <row r="41" spans="1:13" ht="15.75" x14ac:dyDescent="0.25">
      <c r="A41" s="67"/>
      <c r="B41" s="24"/>
      <c r="D41" s="95" t="str">
        <f>IF(ISNA(VLOOKUP(B41,'Common Acct Codes'!$A$4:$B$83,2,FALSE)),"",VLOOKUP(B41,'Common Acct Codes'!$A$4:$B$83,2,FALSE))</f>
        <v/>
      </c>
      <c r="E41" s="95"/>
      <c r="F41" s="95"/>
      <c r="G41" s="95"/>
      <c r="H41" s="2"/>
      <c r="I41" s="11"/>
      <c r="J41" s="10"/>
      <c r="K41" s="11"/>
      <c r="L41" s="10"/>
      <c r="M41" s="61">
        <f t="shared" ref="M41:M43" si="5">I41+K41</f>
        <v>0</v>
      </c>
    </row>
    <row r="42" spans="1:13" ht="15.75" x14ac:dyDescent="0.25">
      <c r="A42" s="67"/>
      <c r="B42" s="24"/>
      <c r="D42" s="95" t="str">
        <f>IF(ISNA(VLOOKUP(B42,'Common Acct Codes'!$A$4:$B$83,2,FALSE)),"",VLOOKUP(B42,'Common Acct Codes'!$A$4:$B$83,2,FALSE))</f>
        <v/>
      </c>
      <c r="E42" s="95"/>
      <c r="F42" s="95"/>
      <c r="G42" s="95"/>
      <c r="H42" s="2"/>
      <c r="I42" s="11"/>
      <c r="J42" s="10"/>
      <c r="K42" s="11"/>
      <c r="L42" s="10"/>
      <c r="M42" s="62">
        <f t="shared" si="5"/>
        <v>0</v>
      </c>
    </row>
    <row r="43" spans="1:13" ht="15.75" x14ac:dyDescent="0.25">
      <c r="A43" s="67"/>
      <c r="B43" s="24"/>
      <c r="D43" s="95" t="str">
        <f>IF(ISNA(VLOOKUP(B43,'Common Acct Codes'!$A$4:$B$83,2,FALSE)),"",VLOOKUP(B43,'Common Acct Codes'!$A$4:$B$83,2,FALSE))</f>
        <v/>
      </c>
      <c r="E43" s="95"/>
      <c r="F43" s="95"/>
      <c r="G43" s="95"/>
      <c r="H43" s="2"/>
      <c r="I43" s="11"/>
      <c r="J43" s="10"/>
      <c r="K43" s="11"/>
      <c r="L43" s="10"/>
      <c r="M43" s="62">
        <f t="shared" si="5"/>
        <v>0</v>
      </c>
    </row>
    <row r="44" spans="1:13" ht="16.5" thickBot="1" x14ac:dyDescent="0.3">
      <c r="A44" s="56" t="s">
        <v>6</v>
      </c>
      <c r="B44" s="7"/>
      <c r="C44" s="7"/>
      <c r="D44" s="2"/>
      <c r="E44" s="2"/>
      <c r="F44" s="74"/>
      <c r="G44" s="74"/>
      <c r="H44" s="2"/>
      <c r="I44" s="12">
        <f>SUM(I26:I43)</f>
        <v>0</v>
      </c>
      <c r="J44" s="10"/>
      <c r="K44" s="12">
        <f>SUM(K26:K43)</f>
        <v>0</v>
      </c>
      <c r="L44" s="10"/>
      <c r="M44" s="63">
        <f>SUM(M26:M43)</f>
        <v>0</v>
      </c>
    </row>
    <row r="45" spans="1:13" ht="16.5" thickTop="1" x14ac:dyDescent="0.25">
      <c r="A45" s="117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9"/>
    </row>
    <row r="46" spans="1:13" ht="17.25" thickBot="1" x14ac:dyDescent="0.35">
      <c r="A46" s="115" t="s">
        <v>16</v>
      </c>
      <c r="B46" s="116"/>
      <c r="C46" s="116"/>
      <c r="D46" s="116"/>
      <c r="E46" s="116"/>
      <c r="F46" s="116"/>
      <c r="G46" s="116"/>
      <c r="H46" s="6"/>
      <c r="I46" s="13">
        <f>I21-I44</f>
        <v>0</v>
      </c>
      <c r="J46" s="14">
        <f>J21-J44</f>
        <v>0</v>
      </c>
      <c r="K46" s="14"/>
      <c r="L46" s="14">
        <f>L21-L44</f>
        <v>0</v>
      </c>
      <c r="M46" s="69">
        <f>M21-M44</f>
        <v>0</v>
      </c>
    </row>
    <row r="47" spans="1:13" ht="16.5" thickTop="1" x14ac:dyDescent="0.3">
      <c r="A47" s="103"/>
      <c r="B47" s="104"/>
      <c r="C47" s="104"/>
      <c r="D47" s="104"/>
      <c r="E47" s="104"/>
      <c r="F47" s="104"/>
      <c r="G47" s="104"/>
      <c r="H47" s="6"/>
      <c r="I47" s="6"/>
      <c r="J47" s="6"/>
      <c r="K47" s="1"/>
      <c r="L47" s="1"/>
      <c r="M47" s="70"/>
    </row>
    <row r="48" spans="1:13" ht="17.25" thickBot="1" x14ac:dyDescent="0.35">
      <c r="A48" s="115" t="s">
        <v>17</v>
      </c>
      <c r="B48" s="116"/>
      <c r="C48" s="116"/>
      <c r="D48" s="116"/>
      <c r="E48" s="116"/>
      <c r="F48" s="116"/>
      <c r="G48" s="116"/>
      <c r="H48" s="5"/>
      <c r="I48" s="13">
        <f>I10+I46</f>
        <v>0</v>
      </c>
      <c r="J48" s="14">
        <f>J10+J46</f>
        <v>0</v>
      </c>
      <c r="K48" s="14"/>
      <c r="L48" s="14">
        <f>L10+L46</f>
        <v>0</v>
      </c>
      <c r="M48" s="69">
        <f>M10+M46</f>
        <v>0</v>
      </c>
    </row>
    <row r="49" spans="1:13" ht="15.75" thickTop="1" x14ac:dyDescent="0.25">
      <c r="A49" s="112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4"/>
    </row>
    <row r="50" spans="1:13" ht="15.75" x14ac:dyDescent="0.3">
      <c r="A50" s="106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8"/>
    </row>
    <row r="51" spans="1:13" ht="15.75" x14ac:dyDescent="0.3">
      <c r="A51" s="71"/>
      <c r="B51" s="111" t="s">
        <v>7</v>
      </c>
      <c r="C51" s="111"/>
      <c r="D51" s="111"/>
      <c r="E51" s="109"/>
      <c r="F51" s="109"/>
      <c r="G51" s="109"/>
      <c r="H51" s="109"/>
      <c r="I51" s="109"/>
      <c r="J51" s="5"/>
      <c r="K51" s="42" t="s">
        <v>8</v>
      </c>
      <c r="L51" s="109"/>
      <c r="M51" s="110"/>
    </row>
    <row r="52" spans="1:13" ht="15.75" x14ac:dyDescent="0.3">
      <c r="A52" s="103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5"/>
    </row>
    <row r="53" spans="1:13" ht="15.75" x14ac:dyDescent="0.3">
      <c r="A53" s="71"/>
      <c r="B53" s="111" t="s">
        <v>9</v>
      </c>
      <c r="C53" s="111"/>
      <c r="D53" s="111"/>
      <c r="E53" s="109"/>
      <c r="F53" s="109"/>
      <c r="G53" s="109"/>
      <c r="H53" s="109"/>
      <c r="I53" s="109"/>
      <c r="J53" s="5"/>
      <c r="K53" s="42" t="s">
        <v>8</v>
      </c>
      <c r="L53" s="109"/>
      <c r="M53" s="110"/>
    </row>
    <row r="54" spans="1:13" ht="15.75" x14ac:dyDescent="0.3">
      <c r="A54" s="103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5"/>
    </row>
    <row r="55" spans="1:13" ht="15.75" x14ac:dyDescent="0.3">
      <c r="A55" s="71"/>
      <c r="B55" s="111" t="s">
        <v>10</v>
      </c>
      <c r="C55" s="111"/>
      <c r="D55" s="111"/>
      <c r="E55" s="109"/>
      <c r="F55" s="109"/>
      <c r="G55" s="109"/>
      <c r="H55" s="109"/>
      <c r="I55" s="109"/>
      <c r="J55" s="5"/>
      <c r="K55" s="42" t="s">
        <v>8</v>
      </c>
      <c r="L55" s="109"/>
      <c r="M55" s="110"/>
    </row>
    <row r="56" spans="1:13" ht="16.5" thickBot="1" x14ac:dyDescent="0.35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2"/>
    </row>
  </sheetData>
  <sheetProtection selectLockedCells="1"/>
  <mergeCells count="61">
    <mergeCell ref="D37:G37"/>
    <mergeCell ref="D38:G38"/>
    <mergeCell ref="D39:G39"/>
    <mergeCell ref="D42:G42"/>
    <mergeCell ref="D29:G29"/>
    <mergeCell ref="D30:G30"/>
    <mergeCell ref="D34:G34"/>
    <mergeCell ref="D31:G31"/>
    <mergeCell ref="D36:G36"/>
    <mergeCell ref="A35:M35"/>
    <mergeCell ref="D33:G33"/>
    <mergeCell ref="F44:G44"/>
    <mergeCell ref="A49:M49"/>
    <mergeCell ref="A47:G47"/>
    <mergeCell ref="A46:G46"/>
    <mergeCell ref="A48:G48"/>
    <mergeCell ref="A45:M45"/>
    <mergeCell ref="A56:M56"/>
    <mergeCell ref="A54:M54"/>
    <mergeCell ref="A50:M50"/>
    <mergeCell ref="L51:M51"/>
    <mergeCell ref="L53:M53"/>
    <mergeCell ref="L55:M55"/>
    <mergeCell ref="E51:I51"/>
    <mergeCell ref="E53:I53"/>
    <mergeCell ref="E55:I55"/>
    <mergeCell ref="B51:D51"/>
    <mergeCell ref="B53:D53"/>
    <mergeCell ref="B55:D55"/>
    <mergeCell ref="A52:M52"/>
    <mergeCell ref="E6:F6"/>
    <mergeCell ref="E7:F7"/>
    <mergeCell ref="E8:F8"/>
    <mergeCell ref="D18:G18"/>
    <mergeCell ref="D43:G43"/>
    <mergeCell ref="D19:G19"/>
    <mergeCell ref="D20:G20"/>
    <mergeCell ref="D32:G32"/>
    <mergeCell ref="D24:G24"/>
    <mergeCell ref="A9:M9"/>
    <mergeCell ref="F10:G10"/>
    <mergeCell ref="F21:G21"/>
    <mergeCell ref="D41:G41"/>
    <mergeCell ref="D14:G14"/>
    <mergeCell ref="D40:G40"/>
    <mergeCell ref="D13:G13"/>
    <mergeCell ref="A1:M1"/>
    <mergeCell ref="E4:J4"/>
    <mergeCell ref="A3:M3"/>
    <mergeCell ref="A5:M5"/>
    <mergeCell ref="L4:M4"/>
    <mergeCell ref="D2:E2"/>
    <mergeCell ref="F2:G2"/>
    <mergeCell ref="F12:G12"/>
    <mergeCell ref="A22:M22"/>
    <mergeCell ref="D27:G27"/>
    <mergeCell ref="D15:G15"/>
    <mergeCell ref="D16:G16"/>
    <mergeCell ref="D17:G17"/>
    <mergeCell ref="F23:G23"/>
    <mergeCell ref="D26:G26"/>
  </mergeCells>
  <pageMargins left="0.7" right="0.7" top="0.75" bottom="0.75" header="0.3" footer="0.3"/>
  <pageSetup scale="75" orientation="portrait" r:id="rId1"/>
  <colBreaks count="1" manualBreakCount="1">
    <brk id="13" max="58" man="1"/>
  </colBreaks>
  <ignoredErrors>
    <ignoredError sqref="E36:G36 D37:G43 D36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6"/>
  <sheetViews>
    <sheetView topLeftCell="A34" workbookViewId="0">
      <selection activeCell="A13" sqref="A13"/>
    </sheetView>
  </sheetViews>
  <sheetFormatPr defaultRowHeight="15" x14ac:dyDescent="0.25"/>
  <cols>
    <col min="1" max="1" width="13.28515625" bestFit="1" customWidth="1"/>
    <col min="2" max="2" width="29.140625" bestFit="1" customWidth="1"/>
    <col min="4" max="4" width="13.28515625" bestFit="1" customWidth="1"/>
    <col min="5" max="5" width="29.140625" bestFit="1" customWidth="1"/>
  </cols>
  <sheetData>
    <row r="1" spans="1:5" ht="18.75" x14ac:dyDescent="0.3">
      <c r="A1" s="45" t="s">
        <v>62</v>
      </c>
      <c r="B1" s="46"/>
      <c r="D1" s="35"/>
      <c r="E1" s="35"/>
    </row>
    <row r="2" spans="1:5" x14ac:dyDescent="0.25">
      <c r="A2" s="25" t="s">
        <v>21</v>
      </c>
      <c r="B2" s="25" t="s">
        <v>61</v>
      </c>
      <c r="D2" s="34"/>
      <c r="E2" s="34"/>
    </row>
    <row r="3" spans="1:5" x14ac:dyDescent="0.25">
      <c r="A3" s="39" t="s">
        <v>83</v>
      </c>
      <c r="B3" s="38"/>
      <c r="D3" s="34"/>
      <c r="E3" s="34"/>
    </row>
    <row r="4" spans="1:5" x14ac:dyDescent="0.25">
      <c r="A4" s="26">
        <v>5100</v>
      </c>
      <c r="B4" s="27" t="s">
        <v>22</v>
      </c>
      <c r="D4" s="34"/>
    </row>
    <row r="5" spans="1:5" x14ac:dyDescent="0.25">
      <c r="A5" s="28">
        <v>5105</v>
      </c>
      <c r="B5" s="29" t="s">
        <v>23</v>
      </c>
      <c r="D5" s="34"/>
    </row>
    <row r="6" spans="1:5" x14ac:dyDescent="0.25">
      <c r="A6" s="28">
        <v>5110</v>
      </c>
      <c r="B6" s="29" t="s">
        <v>25</v>
      </c>
      <c r="D6" s="34"/>
    </row>
    <row r="7" spans="1:5" x14ac:dyDescent="0.25">
      <c r="A7" s="28">
        <v>5115</v>
      </c>
      <c r="B7" s="29" t="s">
        <v>27</v>
      </c>
      <c r="D7" s="34"/>
    </row>
    <row r="8" spans="1:5" x14ac:dyDescent="0.25">
      <c r="A8" s="28">
        <v>5150</v>
      </c>
      <c r="B8" s="29" t="s">
        <v>29</v>
      </c>
      <c r="D8" s="34"/>
    </row>
    <row r="9" spans="1:5" x14ac:dyDescent="0.25">
      <c r="A9" s="28">
        <v>5370</v>
      </c>
      <c r="B9" s="29" t="s">
        <v>30</v>
      </c>
      <c r="D9" s="34"/>
    </row>
    <row r="10" spans="1:5" x14ac:dyDescent="0.25">
      <c r="A10" s="28">
        <v>5375</v>
      </c>
      <c r="B10" s="29" t="s">
        <v>31</v>
      </c>
      <c r="D10" s="34"/>
    </row>
    <row r="11" spans="1:5" x14ac:dyDescent="0.25">
      <c r="A11" s="28">
        <v>5379</v>
      </c>
      <c r="B11" s="29" t="s">
        <v>32</v>
      </c>
      <c r="D11" s="34"/>
    </row>
    <row r="12" spans="1:5" x14ac:dyDescent="0.25">
      <c r="A12" s="28">
        <v>5380</v>
      </c>
      <c r="B12" s="29" t="s">
        <v>34</v>
      </c>
      <c r="D12" s="34"/>
    </row>
    <row r="13" spans="1:5" x14ac:dyDescent="0.25">
      <c r="A13" s="28">
        <v>5385</v>
      </c>
      <c r="B13" s="29" t="s">
        <v>35</v>
      </c>
      <c r="D13" s="34"/>
    </row>
    <row r="14" spans="1:5" x14ac:dyDescent="0.25">
      <c r="A14" s="28">
        <v>5389</v>
      </c>
      <c r="B14" s="29" t="s">
        <v>36</v>
      </c>
      <c r="D14" s="34"/>
    </row>
    <row r="15" spans="1:5" x14ac:dyDescent="0.25">
      <c r="A15" s="28">
        <v>5400</v>
      </c>
      <c r="B15" s="29" t="s">
        <v>37</v>
      </c>
      <c r="D15" s="34"/>
    </row>
    <row r="16" spans="1:5" x14ac:dyDescent="0.25">
      <c r="A16" s="28">
        <v>5405</v>
      </c>
      <c r="B16" s="29" t="s">
        <v>89</v>
      </c>
      <c r="D16" s="34"/>
    </row>
    <row r="17" spans="1:4" x14ac:dyDescent="0.25">
      <c r="A17" s="28">
        <v>5550</v>
      </c>
      <c r="B17" s="29" t="s">
        <v>38</v>
      </c>
      <c r="D17" s="34"/>
    </row>
    <row r="18" spans="1:4" x14ac:dyDescent="0.25">
      <c r="A18" s="28">
        <v>5555</v>
      </c>
      <c r="B18" s="29" t="s">
        <v>39</v>
      </c>
      <c r="D18" s="34"/>
    </row>
    <row r="19" spans="1:4" x14ac:dyDescent="0.25">
      <c r="A19" s="28">
        <v>5560</v>
      </c>
      <c r="B19" s="29" t="s">
        <v>40</v>
      </c>
      <c r="D19" s="34"/>
    </row>
    <row r="20" spans="1:4" x14ac:dyDescent="0.25">
      <c r="A20" s="28">
        <v>5562</v>
      </c>
      <c r="B20" s="29" t="s">
        <v>41</v>
      </c>
      <c r="D20" s="34"/>
    </row>
    <row r="21" spans="1:4" x14ac:dyDescent="0.25">
      <c r="A21" s="28">
        <v>5565</v>
      </c>
      <c r="B21" s="29" t="s">
        <v>42</v>
      </c>
      <c r="D21" s="34"/>
    </row>
    <row r="22" spans="1:4" x14ac:dyDescent="0.25">
      <c r="A22" s="28">
        <v>5575</v>
      </c>
      <c r="B22" s="29" t="s">
        <v>43</v>
      </c>
      <c r="D22" s="34"/>
    </row>
    <row r="23" spans="1:4" x14ac:dyDescent="0.25">
      <c r="A23" s="28">
        <v>5582</v>
      </c>
      <c r="B23" s="29" t="s">
        <v>44</v>
      </c>
      <c r="D23" s="34"/>
    </row>
    <row r="24" spans="1:4" x14ac:dyDescent="0.25">
      <c r="A24" s="28">
        <v>5583</v>
      </c>
      <c r="B24" s="29" t="s">
        <v>45</v>
      </c>
      <c r="D24" s="34"/>
    </row>
    <row r="25" spans="1:4" x14ac:dyDescent="0.25">
      <c r="A25" s="28">
        <v>5585</v>
      </c>
      <c r="B25" s="29" t="s">
        <v>46</v>
      </c>
      <c r="D25" s="34"/>
    </row>
    <row r="26" spans="1:4" x14ac:dyDescent="0.25">
      <c r="A26" s="28">
        <v>5589</v>
      </c>
      <c r="B26" s="29" t="s">
        <v>47</v>
      </c>
      <c r="D26" s="34"/>
    </row>
    <row r="27" spans="1:4" x14ac:dyDescent="0.25">
      <c r="A27" s="28">
        <v>5600</v>
      </c>
      <c r="B27" s="29" t="s">
        <v>48</v>
      </c>
      <c r="D27" s="34"/>
    </row>
    <row r="28" spans="1:4" x14ac:dyDescent="0.25">
      <c r="A28" s="28">
        <v>5601</v>
      </c>
      <c r="B28" s="29" t="s">
        <v>49</v>
      </c>
      <c r="D28" s="34"/>
    </row>
    <row r="29" spans="1:4" x14ac:dyDescent="0.25">
      <c r="A29" s="28">
        <v>5604</v>
      </c>
      <c r="B29" s="29" t="s">
        <v>50</v>
      </c>
      <c r="D29" s="34"/>
    </row>
    <row r="30" spans="1:4" x14ac:dyDescent="0.25">
      <c r="A30" s="28">
        <v>5635</v>
      </c>
      <c r="B30" s="29" t="s">
        <v>51</v>
      </c>
      <c r="D30" s="34"/>
    </row>
    <row r="31" spans="1:4" x14ac:dyDescent="0.25">
      <c r="A31" s="28">
        <v>5640</v>
      </c>
      <c r="B31" s="29" t="s">
        <v>52</v>
      </c>
      <c r="D31" s="34"/>
    </row>
    <row r="32" spans="1:4" x14ac:dyDescent="0.25">
      <c r="A32" s="28">
        <v>5701</v>
      </c>
      <c r="B32" s="29" t="s">
        <v>53</v>
      </c>
      <c r="D32" s="34"/>
    </row>
    <row r="33" spans="1:4" x14ac:dyDescent="0.25">
      <c r="A33" s="28">
        <v>5703</v>
      </c>
      <c r="B33" s="29" t="s">
        <v>54</v>
      </c>
      <c r="D33" s="34"/>
    </row>
    <row r="34" spans="1:4" x14ac:dyDescent="0.25">
      <c r="A34" s="28">
        <v>5709</v>
      </c>
      <c r="B34" s="29" t="s">
        <v>55</v>
      </c>
      <c r="D34" s="34"/>
    </row>
    <row r="35" spans="1:4" x14ac:dyDescent="0.25">
      <c r="A35" s="28">
        <v>5710</v>
      </c>
      <c r="B35" s="29" t="s">
        <v>56</v>
      </c>
      <c r="D35" s="34"/>
    </row>
    <row r="36" spans="1:4" x14ac:dyDescent="0.25">
      <c r="A36" s="28">
        <v>5728</v>
      </c>
      <c r="B36" s="29" t="s">
        <v>57</v>
      </c>
      <c r="D36" s="34"/>
    </row>
    <row r="37" spans="1:4" x14ac:dyDescent="0.25">
      <c r="A37" s="28">
        <v>5800</v>
      </c>
      <c r="B37" s="29" t="s">
        <v>58</v>
      </c>
      <c r="D37" s="34"/>
    </row>
    <row r="38" spans="1:4" x14ac:dyDescent="0.25">
      <c r="A38" s="28">
        <v>5830</v>
      </c>
      <c r="B38" s="29" t="s">
        <v>59</v>
      </c>
      <c r="D38" s="34"/>
    </row>
    <row r="39" spans="1:4" x14ac:dyDescent="0.25">
      <c r="A39" s="28">
        <v>5871</v>
      </c>
      <c r="B39" s="29" t="s">
        <v>60</v>
      </c>
      <c r="D39" s="34"/>
    </row>
    <row r="40" spans="1:4" x14ac:dyDescent="0.25">
      <c r="A40" s="28">
        <v>5870</v>
      </c>
      <c r="B40" s="29" t="s">
        <v>60</v>
      </c>
      <c r="D40" s="34"/>
    </row>
    <row r="41" spans="1:4" x14ac:dyDescent="0.25">
      <c r="A41" s="40" t="s">
        <v>84</v>
      </c>
      <c r="B41" s="37"/>
      <c r="D41" s="34"/>
    </row>
    <row r="42" spans="1:4" x14ac:dyDescent="0.25">
      <c r="A42" s="26">
        <v>6100</v>
      </c>
      <c r="B42" s="27" t="s">
        <v>78</v>
      </c>
    </row>
    <row r="43" spans="1:4" x14ac:dyDescent="0.25">
      <c r="A43" s="28">
        <v>6120</v>
      </c>
      <c r="B43" s="29" t="s">
        <v>79</v>
      </c>
    </row>
    <row r="44" spans="1:4" x14ac:dyDescent="0.25">
      <c r="A44" s="28">
        <v>6125</v>
      </c>
      <c r="B44" s="29" t="s">
        <v>80</v>
      </c>
    </row>
    <row r="45" spans="1:4" x14ac:dyDescent="0.25">
      <c r="A45" s="28">
        <v>6145</v>
      </c>
      <c r="B45" s="29" t="s">
        <v>82</v>
      </c>
    </row>
    <row r="46" spans="1:4" x14ac:dyDescent="0.25">
      <c r="A46" s="28">
        <v>6155</v>
      </c>
      <c r="B46" s="29" t="s">
        <v>81</v>
      </c>
    </row>
    <row r="47" spans="1:4" x14ac:dyDescent="0.25">
      <c r="A47" s="28">
        <v>6210</v>
      </c>
      <c r="B47" s="29" t="s">
        <v>88</v>
      </c>
    </row>
    <row r="48" spans="1:4" x14ac:dyDescent="0.25">
      <c r="A48" s="28">
        <v>6300</v>
      </c>
      <c r="B48" s="29" t="s">
        <v>33</v>
      </c>
    </row>
    <row r="49" spans="1:2" x14ac:dyDescent="0.25">
      <c r="A49" s="28">
        <v>7000</v>
      </c>
      <c r="B49" s="29" t="s">
        <v>66</v>
      </c>
    </row>
    <row r="50" spans="1:2" x14ac:dyDescent="0.25">
      <c r="A50" s="28">
        <v>7049</v>
      </c>
      <c r="B50" s="29" t="s">
        <v>24</v>
      </c>
    </row>
    <row r="51" spans="1:2" x14ac:dyDescent="0.25">
      <c r="A51" s="28">
        <v>7500</v>
      </c>
      <c r="B51" s="29" t="s">
        <v>26</v>
      </c>
    </row>
    <row r="52" spans="1:2" x14ac:dyDescent="0.25">
      <c r="A52" s="28">
        <v>7700</v>
      </c>
      <c r="B52" s="29" t="s">
        <v>28</v>
      </c>
    </row>
    <row r="53" spans="1:2" x14ac:dyDescent="0.25">
      <c r="A53" s="28">
        <v>7900</v>
      </c>
      <c r="B53" s="29" t="s">
        <v>67</v>
      </c>
    </row>
    <row r="54" spans="1:2" x14ac:dyDescent="0.25">
      <c r="A54" s="28">
        <v>7980</v>
      </c>
      <c r="B54" s="29" t="s">
        <v>68</v>
      </c>
    </row>
    <row r="55" spans="1:2" x14ac:dyDescent="0.25">
      <c r="A55" s="28">
        <v>7997</v>
      </c>
      <c r="B55" s="29" t="s">
        <v>90</v>
      </c>
    </row>
    <row r="56" spans="1:2" x14ac:dyDescent="0.25">
      <c r="A56" s="28">
        <v>8510</v>
      </c>
      <c r="B56" s="29" t="s">
        <v>86</v>
      </c>
    </row>
    <row r="57" spans="1:2" x14ac:dyDescent="0.25">
      <c r="A57" s="28">
        <v>8511</v>
      </c>
      <c r="B57" s="29" t="s">
        <v>87</v>
      </c>
    </row>
    <row r="58" spans="1:2" x14ac:dyDescent="0.25">
      <c r="A58" s="28">
        <v>8520</v>
      </c>
      <c r="B58" s="29" t="s">
        <v>69</v>
      </c>
    </row>
    <row r="59" spans="1:2" x14ac:dyDescent="0.25">
      <c r="A59" s="28">
        <v>8530</v>
      </c>
      <c r="B59" s="29" t="s">
        <v>70</v>
      </c>
    </row>
    <row r="60" spans="1:2" x14ac:dyDescent="0.25">
      <c r="A60" s="28">
        <v>8560</v>
      </c>
      <c r="B60" s="29" t="s">
        <v>71</v>
      </c>
    </row>
    <row r="61" spans="1:2" x14ac:dyDescent="0.25">
      <c r="A61" s="28">
        <v>8590</v>
      </c>
      <c r="B61" s="29" t="s">
        <v>72</v>
      </c>
    </row>
    <row r="62" spans="1:2" x14ac:dyDescent="0.25">
      <c r="A62" s="28">
        <v>8610</v>
      </c>
      <c r="B62" s="29" t="s">
        <v>73</v>
      </c>
    </row>
    <row r="63" spans="1:2" x14ac:dyDescent="0.25">
      <c r="A63" s="28">
        <v>8611</v>
      </c>
      <c r="B63" s="29" t="s">
        <v>74</v>
      </c>
    </row>
    <row r="64" spans="1:2" x14ac:dyDescent="0.25">
      <c r="A64" s="28">
        <v>8630</v>
      </c>
      <c r="B64" s="29" t="s">
        <v>75</v>
      </c>
    </row>
    <row r="65" spans="1:2" x14ac:dyDescent="0.25">
      <c r="A65" s="28">
        <v>8690</v>
      </c>
      <c r="B65" s="29" t="s">
        <v>76</v>
      </c>
    </row>
    <row r="66" spans="1:2" x14ac:dyDescent="0.25">
      <c r="A66" s="28">
        <v>8692</v>
      </c>
      <c r="B66" s="29" t="s">
        <v>77</v>
      </c>
    </row>
  </sheetData>
  <sortState xmlns:xlrd2="http://schemas.microsoft.com/office/spreadsheetml/2017/richdata2" ref="A4:B61">
    <sortCondition ref="A4:A6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Revision Form</vt:lpstr>
      <vt:lpstr>Common Acct Codes</vt:lpstr>
      <vt:lpstr>'Revision Form'!Print_Area</vt:lpstr>
    </vt:vector>
  </TitlesOfParts>
  <Company>Southern Utah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SUU</dc:creator>
  <cp:lastModifiedBy>Aubree Rasmussen</cp:lastModifiedBy>
  <cp:lastPrinted>2016-06-09T17:50:16Z</cp:lastPrinted>
  <dcterms:created xsi:type="dcterms:W3CDTF">2011-09-26T17:51:48Z</dcterms:created>
  <dcterms:modified xsi:type="dcterms:W3CDTF">2024-09-03T22:34:52Z</dcterms:modified>
</cp:coreProperties>
</file>